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<sst xmlns="http://schemas.openxmlformats.org/spreadsheetml/2006/main" count="23" uniqueCount="16">
  <si>
    <t>Tragedy of the Commons Work Sheet</t>
  </si>
  <si>
    <t>Production Function</t>
  </si>
  <si>
    <t>(Assumed)</t>
  </si>
  <si>
    <t>Head of Cattle (Qin)</t>
  </si>
  <si>
    <t>Output  (lbs Qout)</t>
  </si>
  <si>
    <t>(Calculated)</t>
  </si>
  <si>
    <t>Average Product (Qout/Qin)</t>
  </si>
  <si>
    <t>Marginal Product (dQout)</t>
  </si>
  <si>
    <t>Al's</t>
  </si>
  <si>
    <t xml:space="preserve">Head </t>
  </si>
  <si>
    <t>of</t>
  </si>
  <si>
    <t>Cattle</t>
  </si>
  <si>
    <t>Commons Game (Payoffs are Outputs Al, Bob)</t>
  </si>
  <si>
    <t>Bob's Head of Cattle</t>
  </si>
  <si>
    <t>A,B</t>
  </si>
  <si>
    <t>A,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</si>
</sst>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color indexed="62"/>
      <name val="Arial"/>
      <family val="0"/>
    </font>
    <font>
      <b/>
      <sz val="12"/>
      <color indexed="17"/>
      <name val="Arial"/>
      <family val="0"/>
    </font>
    <font>
      <b/>
      <sz val="12"/>
      <color indexed="16"/>
      <name val="Arial"/>
      <family val="0"/>
    </font>
    <font>
      <sz val="12"/>
      <color indexed="16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4" fontId="6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7" fillId="0" borderId="1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Output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A!$B$6:$B$17</c:f>
              <c:numCache>
                <c:ptCount val="12"/>
                <c:pt idx="0">
                  <c:v>100</c:v>
                </c:pt>
                <c:pt idx="1">
                  <c:v>190</c:v>
                </c:pt>
                <c:pt idx="2">
                  <c:v>270</c:v>
                </c:pt>
                <c:pt idx="3">
                  <c:v>330</c:v>
                </c:pt>
                <c:pt idx="4">
                  <c:v>370</c:v>
                </c:pt>
                <c:pt idx="5">
                  <c:v>390</c:v>
                </c:pt>
                <c:pt idx="6">
                  <c:v>395</c:v>
                </c:pt>
                <c:pt idx="7">
                  <c:v>400</c:v>
                </c:pt>
                <c:pt idx="8">
                  <c:v>390</c:v>
                </c:pt>
                <c:pt idx="9">
                  <c:v>380</c:v>
                </c:pt>
                <c:pt idx="10">
                  <c:v>365</c:v>
                </c:pt>
                <c:pt idx="11">
                  <c:v>350</c:v>
                </c:pt>
              </c:numCache>
            </c:numRef>
          </c:val>
          <c:smooth val="0"/>
        </c:ser>
        <c:marker val="1"/>
        <c:axId val="66883544"/>
        <c:axId val="65080985"/>
      </c:lineChart>
      <c:lineChart>
        <c:grouping val="standard"/>
        <c:varyColors val="0"/>
        <c:ser>
          <c:idx val="2"/>
          <c:order val="1"/>
          <c:tx>
            <c:v>Average Product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A!$C$6:$C$17</c:f>
              <c:numCache>
                <c:ptCount val="12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82.5</c:v>
                </c:pt>
                <c:pt idx="4">
                  <c:v>74</c:v>
                </c:pt>
                <c:pt idx="5">
                  <c:v>65</c:v>
                </c:pt>
                <c:pt idx="6">
                  <c:v>56.42857142857143</c:v>
                </c:pt>
                <c:pt idx="7">
                  <c:v>50</c:v>
                </c:pt>
                <c:pt idx="8">
                  <c:v>43.333333333333336</c:v>
                </c:pt>
                <c:pt idx="9">
                  <c:v>38</c:v>
                </c:pt>
                <c:pt idx="10">
                  <c:v>33.18181818181818</c:v>
                </c:pt>
                <c:pt idx="11">
                  <c:v>29.166666666666668</c:v>
                </c:pt>
              </c:numCache>
            </c:numRef>
          </c:val>
          <c:smooth val="0"/>
        </c:ser>
        <c:ser>
          <c:idx val="3"/>
          <c:order val="2"/>
          <c:tx>
            <c:v>Marginal Product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A!$D$6:$D$17</c:f>
              <c:numCach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-10</c:v>
                </c:pt>
                <c:pt idx="9">
                  <c:v>-10</c:v>
                </c:pt>
                <c:pt idx="10">
                  <c:v>-15</c:v>
                </c:pt>
                <c:pt idx="11">
                  <c:v>-15</c:v>
                </c:pt>
              </c:numCache>
            </c:numRef>
          </c:val>
          <c:smooth val="0"/>
        </c:ser>
        <c:marker val="1"/>
        <c:axId val="48857954"/>
        <c:axId val="37068403"/>
      </c:lineChart>
      <c:cat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of Cattle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auto val="0"/>
        <c:lblOffset val="100"/>
        <c:noMultiLvlLbl val="0"/>
      </c:catAx>
      <c:valAx>
        <c:axId val="6508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Y-Axis
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3544"/>
        <c:crossesAt val="1"/>
        <c:crossBetween val="between"/>
        <c:dispUnits/>
      </c:valAx>
      <c:catAx>
        <c:axId val="48857954"/>
        <c:scaling>
          <c:orientation val="minMax"/>
        </c:scaling>
        <c:axPos val="b"/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8403"/>
        <c:crosses val="autoZero"/>
        <c:auto val="0"/>
        <c:lblOffset val="100"/>
        <c:noMultiLvlLbl val="0"/>
      </c:catAx>
      <c:valAx>
        <c:axId val="37068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795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180975</xdr:rowOff>
    </xdr:from>
    <xdr:to>
      <xdr:col>10</xdr:col>
      <xdr:colOff>9525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9525" y="5391150"/>
        <a:ext cx="7334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7" zoomScaleNormal="87" workbookViewId="0" topLeftCell="E4">
      <selection activeCell="C5" sqref="C5"/>
    </sheetView>
  </sheetViews>
  <sheetFormatPr defaultColWidth="8.88671875" defaultRowHeight="15"/>
  <cols>
    <col min="1" max="2" width="9.6640625" style="1" customWidth="1"/>
    <col min="3" max="3" width="10.5546875" style="1" customWidth="1"/>
    <col min="4" max="4" width="9.6640625" style="1" customWidth="1"/>
    <col min="5" max="5" width="13.6640625" style="1" customWidth="1"/>
    <col min="6" max="6" width="5.6640625" style="1" customWidth="1"/>
    <col min="7" max="22" width="6.6640625" style="1" customWidth="1"/>
    <col min="23" max="23" width="9.6640625" style="1" customWidth="1"/>
    <col min="24" max="24" width="6.6640625" style="1" customWidth="1"/>
    <col min="25" max="16384" width="9.6640625" style="1" customWidth="1"/>
  </cols>
  <sheetData>
    <row r="1" ht="23.25">
      <c r="A1" s="2" t="s">
        <v>0</v>
      </c>
    </row>
    <row r="3" spans="1:4" ht="15.75">
      <c r="A3" s="3" t="s">
        <v>1</v>
      </c>
      <c r="B3" s="3"/>
      <c r="C3" s="3"/>
      <c r="D3" s="3"/>
    </row>
    <row r="4" spans="1:12" ht="15">
      <c r="A4" s="4" t="s">
        <v>2</v>
      </c>
      <c r="B4" s="5"/>
      <c r="C4" s="4" t="s">
        <v>5</v>
      </c>
      <c r="D4" s="4"/>
      <c r="E4" s="6"/>
      <c r="F4" s="6"/>
      <c r="G4" s="6"/>
      <c r="H4" s="6"/>
      <c r="J4" s="6"/>
      <c r="K4" s="6"/>
      <c r="L4" s="6"/>
    </row>
    <row r="5" spans="1:18" ht="47.25">
      <c r="A5" s="7" t="s">
        <v>3</v>
      </c>
      <c r="B5" s="7" t="s">
        <v>4</v>
      </c>
      <c r="C5" s="7" t="s">
        <v>6</v>
      </c>
      <c r="D5" s="7" t="s">
        <v>7</v>
      </c>
      <c r="E5" s="8"/>
      <c r="F5" s="6"/>
      <c r="G5" s="9" t="s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>
      <c r="A6" s="10">
        <v>1</v>
      </c>
      <c r="B6" s="10">
        <v>100</v>
      </c>
      <c r="C6" s="11">
        <f aca="true" t="shared" si="0" ref="C6:C23">B6/A6</f>
        <v>100</v>
      </c>
      <c r="D6" s="11">
        <f>B6</f>
        <v>100</v>
      </c>
      <c r="G6" s="12" t="s">
        <v>13</v>
      </c>
      <c r="H6" s="13"/>
      <c r="I6" s="5"/>
      <c r="J6" s="13"/>
      <c r="K6" s="13"/>
      <c r="L6" s="13"/>
      <c r="M6" s="5"/>
      <c r="N6" s="5"/>
      <c r="O6" s="5"/>
      <c r="P6" s="5"/>
      <c r="Q6" s="5"/>
      <c r="R6" s="5"/>
    </row>
    <row r="7" spans="1:24" ht="15.75">
      <c r="A7" s="10">
        <v>2</v>
      </c>
      <c r="B7" s="10">
        <v>190</v>
      </c>
      <c r="C7" s="11">
        <f t="shared" si="0"/>
        <v>95</v>
      </c>
      <c r="D7" s="11">
        <f aca="true" t="shared" si="1" ref="D7:D23">B7-B6</f>
        <v>90</v>
      </c>
      <c r="H7" s="3">
        <v>1</v>
      </c>
      <c r="I7" s="3"/>
      <c r="J7" s="14">
        <v>2</v>
      </c>
      <c r="K7" s="14"/>
      <c r="L7" s="14">
        <v>3</v>
      </c>
      <c r="M7" s="15"/>
      <c r="N7" s="15">
        <v>4</v>
      </c>
      <c r="O7" s="15"/>
      <c r="P7" s="15">
        <v>5</v>
      </c>
      <c r="R7" s="3">
        <v>6</v>
      </c>
      <c r="T7" s="3">
        <v>7</v>
      </c>
      <c r="V7" s="3">
        <v>8</v>
      </c>
      <c r="X7" s="3">
        <v>9</v>
      </c>
    </row>
    <row r="8" spans="1:24" ht="15.75">
      <c r="A8" s="10">
        <v>3</v>
      </c>
      <c r="B8" s="10">
        <v>270</v>
      </c>
      <c r="C8" s="11">
        <f t="shared" si="0"/>
        <v>90</v>
      </c>
      <c r="D8" s="11">
        <f t="shared" si="1"/>
        <v>80</v>
      </c>
      <c r="G8" s="3" t="s">
        <v>14</v>
      </c>
      <c r="H8" s="3"/>
      <c r="I8" s="3" t="s">
        <v>14</v>
      </c>
      <c r="J8" s="3"/>
      <c r="K8" s="3" t="s">
        <v>14</v>
      </c>
      <c r="L8" s="5"/>
      <c r="M8" s="3" t="s">
        <v>14</v>
      </c>
      <c r="N8" s="5"/>
      <c r="O8" s="3" t="s">
        <v>14</v>
      </c>
      <c r="P8" s="5"/>
      <c r="Q8" s="3" t="s">
        <v>15</v>
      </c>
      <c r="R8" s="4"/>
      <c r="S8" s="3" t="s">
        <v>15</v>
      </c>
      <c r="T8" s="4"/>
      <c r="U8" s="3" t="s">
        <v>15</v>
      </c>
      <c r="V8" s="4"/>
      <c r="W8" s="3" t="s">
        <v>15</v>
      </c>
      <c r="X8" s="4"/>
    </row>
    <row r="9" spans="1:25" ht="15.75">
      <c r="A9" s="10">
        <v>4</v>
      </c>
      <c r="B9" s="10">
        <v>330</v>
      </c>
      <c r="C9" s="11">
        <f t="shared" si="0"/>
        <v>82.5</v>
      </c>
      <c r="D9" s="11">
        <f t="shared" si="1"/>
        <v>60</v>
      </c>
      <c r="F9" s="15">
        <v>1</v>
      </c>
      <c r="G9" s="16">
        <f aca="true" t="shared" si="2" ref="G9:G17">F9*C7</f>
        <v>95</v>
      </c>
      <c r="H9" s="11">
        <f aca="true" t="shared" si="3" ref="H9:H17">H$7*C7</f>
        <v>95</v>
      </c>
      <c r="I9" s="16">
        <f aca="true" t="shared" si="4" ref="I9:I17">$F9*C8</f>
        <v>90</v>
      </c>
      <c r="J9" s="11">
        <f aca="true" t="shared" si="5" ref="J9:J17">$J$7*C8</f>
        <v>180</v>
      </c>
      <c r="K9" s="16">
        <f aca="true" t="shared" si="6" ref="K9:K17">$F9*C9</f>
        <v>82.5</v>
      </c>
      <c r="L9" s="11">
        <f aca="true" t="shared" si="7" ref="L9:L17">$L$7*C9</f>
        <v>247.5</v>
      </c>
      <c r="M9" s="16">
        <f aca="true" t="shared" si="8" ref="M9:M17">$F9*C10</f>
        <v>74</v>
      </c>
      <c r="N9" s="11">
        <f aca="true" t="shared" si="9" ref="N9:N17">$N$7*C10</f>
        <v>296</v>
      </c>
      <c r="O9" s="16">
        <f aca="true" t="shared" si="10" ref="O9:O17">$F9*C11</f>
        <v>65</v>
      </c>
      <c r="P9" s="11">
        <f aca="true" t="shared" si="11" ref="P9:P17">$P$7*C11</f>
        <v>325</v>
      </c>
      <c r="Q9" s="16">
        <f aca="true" t="shared" si="12" ref="Q9:Q17">$F9*C12</f>
        <v>56.42857142857143</v>
      </c>
      <c r="R9" s="11">
        <f aca="true" t="shared" si="13" ref="R9:R17">$R$7*C12</f>
        <v>338.57142857142856</v>
      </c>
      <c r="S9" s="16">
        <f aca="true" t="shared" si="14" ref="S9:S17">$F9*C13</f>
        <v>50</v>
      </c>
      <c r="T9" s="11">
        <f aca="true" t="shared" si="15" ref="T9:T17">$T$7*C13</f>
        <v>350</v>
      </c>
      <c r="U9" s="16">
        <f aca="true" t="shared" si="16" ref="U9:U17">$F9*C14</f>
        <v>43.333333333333336</v>
      </c>
      <c r="V9" s="11">
        <f aca="true" t="shared" si="17" ref="V9:V17">$V$7*C14</f>
        <v>346.6666666666667</v>
      </c>
      <c r="W9" s="16">
        <f aca="true" t="shared" si="18" ref="W9:W17">$F9*C15</f>
        <v>38</v>
      </c>
      <c r="X9" s="11">
        <f aca="true" t="shared" si="19" ref="X9:X17">$X$7*C15</f>
        <v>342</v>
      </c>
      <c r="Y9" s="17"/>
    </row>
    <row r="10" spans="1:25" ht="15.75">
      <c r="A10" s="10">
        <v>5</v>
      </c>
      <c r="B10" s="10">
        <v>370</v>
      </c>
      <c r="C10" s="11">
        <f t="shared" si="0"/>
        <v>74</v>
      </c>
      <c r="D10" s="11">
        <f t="shared" si="1"/>
        <v>40</v>
      </c>
      <c r="E10" s="18" t="s">
        <v>8</v>
      </c>
      <c r="F10" s="15">
        <v>2</v>
      </c>
      <c r="G10" s="16">
        <f t="shared" si="2"/>
        <v>180</v>
      </c>
      <c r="H10" s="11">
        <f t="shared" si="3"/>
        <v>90</v>
      </c>
      <c r="I10" s="16">
        <f t="shared" si="4"/>
        <v>165</v>
      </c>
      <c r="J10" s="11">
        <f t="shared" si="5"/>
        <v>165</v>
      </c>
      <c r="K10" s="16">
        <f t="shared" si="6"/>
        <v>148</v>
      </c>
      <c r="L10" s="11">
        <f t="shared" si="7"/>
        <v>222</v>
      </c>
      <c r="M10" s="16">
        <f t="shared" si="8"/>
        <v>130</v>
      </c>
      <c r="N10" s="11">
        <f t="shared" si="9"/>
        <v>260</v>
      </c>
      <c r="O10" s="16">
        <f t="shared" si="10"/>
        <v>112.85714285714286</v>
      </c>
      <c r="P10" s="11">
        <f t="shared" si="11"/>
        <v>282.14285714285717</v>
      </c>
      <c r="Q10" s="16">
        <f t="shared" si="12"/>
        <v>100</v>
      </c>
      <c r="R10" s="11">
        <f t="shared" si="13"/>
        <v>300</v>
      </c>
      <c r="S10" s="16">
        <f t="shared" si="14"/>
        <v>86.66666666666667</v>
      </c>
      <c r="T10" s="11">
        <f t="shared" si="15"/>
        <v>303.33333333333337</v>
      </c>
      <c r="U10" s="16">
        <f t="shared" si="16"/>
        <v>76</v>
      </c>
      <c r="V10" s="11">
        <f t="shared" si="17"/>
        <v>304</v>
      </c>
      <c r="W10" s="16">
        <f t="shared" si="18"/>
        <v>66.36363636363636</v>
      </c>
      <c r="X10" s="11">
        <f t="shared" si="19"/>
        <v>298.6363636363636</v>
      </c>
      <c r="Y10" s="17"/>
    </row>
    <row r="11" spans="1:25" ht="15.75">
      <c r="A11" s="10">
        <v>6</v>
      </c>
      <c r="B11" s="10">
        <v>390</v>
      </c>
      <c r="C11" s="11">
        <f t="shared" si="0"/>
        <v>65</v>
      </c>
      <c r="D11" s="11">
        <f t="shared" si="1"/>
        <v>20</v>
      </c>
      <c r="E11" s="18" t="s">
        <v>9</v>
      </c>
      <c r="F11" s="15">
        <v>3</v>
      </c>
      <c r="G11" s="16">
        <f t="shared" si="2"/>
        <v>247.5</v>
      </c>
      <c r="H11" s="11">
        <f t="shared" si="3"/>
        <v>82.5</v>
      </c>
      <c r="I11" s="16">
        <f t="shared" si="4"/>
        <v>222</v>
      </c>
      <c r="J11" s="11">
        <f t="shared" si="5"/>
        <v>148</v>
      </c>
      <c r="K11" s="16">
        <f t="shared" si="6"/>
        <v>195</v>
      </c>
      <c r="L11" s="11">
        <f t="shared" si="7"/>
        <v>195</v>
      </c>
      <c r="M11" s="16">
        <f t="shared" si="8"/>
        <v>169.28571428571428</v>
      </c>
      <c r="N11" s="11">
        <f t="shared" si="9"/>
        <v>225.71428571428572</v>
      </c>
      <c r="O11" s="16">
        <f t="shared" si="10"/>
        <v>150</v>
      </c>
      <c r="P11" s="11">
        <f t="shared" si="11"/>
        <v>250</v>
      </c>
      <c r="Q11" s="16">
        <f t="shared" si="12"/>
        <v>130</v>
      </c>
      <c r="R11" s="11">
        <f t="shared" si="13"/>
        <v>260</v>
      </c>
      <c r="S11" s="16">
        <f t="shared" si="14"/>
        <v>114</v>
      </c>
      <c r="T11" s="11">
        <f t="shared" si="15"/>
        <v>266</v>
      </c>
      <c r="U11" s="16">
        <f t="shared" si="16"/>
        <v>99.54545454545453</v>
      </c>
      <c r="V11" s="11">
        <f t="shared" si="17"/>
        <v>265.45454545454544</v>
      </c>
      <c r="W11" s="16">
        <f t="shared" si="18"/>
        <v>87.5</v>
      </c>
      <c r="X11" s="11">
        <f t="shared" si="19"/>
        <v>262.5</v>
      </c>
      <c r="Y11" s="17"/>
    </row>
    <row r="12" spans="1:25" ht="15.75">
      <c r="A12" s="10">
        <v>7</v>
      </c>
      <c r="B12" s="10">
        <v>395</v>
      </c>
      <c r="C12" s="11">
        <f t="shared" si="0"/>
        <v>56.42857142857143</v>
      </c>
      <c r="D12" s="11">
        <f t="shared" si="1"/>
        <v>5</v>
      </c>
      <c r="E12" s="18" t="s">
        <v>10</v>
      </c>
      <c r="F12" s="15">
        <v>4</v>
      </c>
      <c r="G12" s="16">
        <f t="shared" si="2"/>
        <v>296</v>
      </c>
      <c r="H12" s="11">
        <f t="shared" si="3"/>
        <v>74</v>
      </c>
      <c r="I12" s="16">
        <f t="shared" si="4"/>
        <v>260</v>
      </c>
      <c r="J12" s="11">
        <f t="shared" si="5"/>
        <v>130</v>
      </c>
      <c r="K12" s="16">
        <f t="shared" si="6"/>
        <v>225.71428571428572</v>
      </c>
      <c r="L12" s="11">
        <f t="shared" si="7"/>
        <v>169.28571428571428</v>
      </c>
      <c r="M12" s="19">
        <f t="shared" si="8"/>
        <v>200</v>
      </c>
      <c r="N12" s="20">
        <f t="shared" si="9"/>
        <v>200</v>
      </c>
      <c r="O12" s="16">
        <f t="shared" si="10"/>
        <v>173.33333333333334</v>
      </c>
      <c r="P12" s="11">
        <f t="shared" si="11"/>
        <v>216.66666666666669</v>
      </c>
      <c r="Q12" s="16">
        <f t="shared" si="12"/>
        <v>152</v>
      </c>
      <c r="R12" s="11">
        <f t="shared" si="13"/>
        <v>228</v>
      </c>
      <c r="S12" s="16">
        <f t="shared" si="14"/>
        <v>132.72727272727272</v>
      </c>
      <c r="T12" s="11">
        <f t="shared" si="15"/>
        <v>232.27272727272725</v>
      </c>
      <c r="U12" s="16">
        <f t="shared" si="16"/>
        <v>116.66666666666667</v>
      </c>
      <c r="V12" s="11">
        <f t="shared" si="17"/>
        <v>233.33333333333334</v>
      </c>
      <c r="W12" s="16">
        <f t="shared" si="18"/>
        <v>103.07692307692308</v>
      </c>
      <c r="X12" s="11">
        <f t="shared" si="19"/>
        <v>231.92307692307693</v>
      </c>
      <c r="Y12" s="17"/>
    </row>
    <row r="13" spans="1:25" ht="15.75">
      <c r="A13" s="10">
        <v>8</v>
      </c>
      <c r="B13" s="10">
        <v>400</v>
      </c>
      <c r="C13" s="11">
        <f t="shared" si="0"/>
        <v>50</v>
      </c>
      <c r="D13" s="11">
        <f t="shared" si="1"/>
        <v>5</v>
      </c>
      <c r="E13" s="18" t="s">
        <v>11</v>
      </c>
      <c r="F13" s="15">
        <v>5</v>
      </c>
      <c r="G13" s="16">
        <f t="shared" si="2"/>
        <v>325</v>
      </c>
      <c r="H13" s="11">
        <f t="shared" si="3"/>
        <v>65</v>
      </c>
      <c r="I13" s="16">
        <f t="shared" si="4"/>
        <v>282.14285714285717</v>
      </c>
      <c r="J13" s="11">
        <f t="shared" si="5"/>
        <v>112.85714285714286</v>
      </c>
      <c r="K13" s="16">
        <f t="shared" si="6"/>
        <v>250</v>
      </c>
      <c r="L13" s="11">
        <f t="shared" si="7"/>
        <v>150</v>
      </c>
      <c r="M13" s="16">
        <f t="shared" si="8"/>
        <v>216.66666666666669</v>
      </c>
      <c r="N13" s="11">
        <f t="shared" si="9"/>
        <v>173.33333333333334</v>
      </c>
      <c r="O13" s="16">
        <f t="shared" si="10"/>
        <v>190</v>
      </c>
      <c r="P13" s="11">
        <f t="shared" si="11"/>
        <v>190</v>
      </c>
      <c r="Q13" s="16">
        <f t="shared" si="12"/>
        <v>165.9090909090909</v>
      </c>
      <c r="R13" s="11">
        <f t="shared" si="13"/>
        <v>199.09090909090907</v>
      </c>
      <c r="S13" s="16">
        <f t="shared" si="14"/>
        <v>145.83333333333334</v>
      </c>
      <c r="T13" s="11">
        <f t="shared" si="15"/>
        <v>204.16666666666669</v>
      </c>
      <c r="U13" s="16">
        <f t="shared" si="16"/>
        <v>128.84615384615384</v>
      </c>
      <c r="V13" s="11">
        <f t="shared" si="17"/>
        <v>206.15384615384616</v>
      </c>
      <c r="W13" s="16">
        <f t="shared" si="18"/>
        <v>112.5</v>
      </c>
      <c r="X13" s="11">
        <f t="shared" si="19"/>
        <v>202.5</v>
      </c>
      <c r="Y13" s="17"/>
    </row>
    <row r="14" spans="1:25" ht="15.75">
      <c r="A14" s="10">
        <v>9</v>
      </c>
      <c r="B14" s="10">
        <v>390</v>
      </c>
      <c r="C14" s="11">
        <f t="shared" si="0"/>
        <v>43.333333333333336</v>
      </c>
      <c r="D14" s="11">
        <f t="shared" si="1"/>
        <v>-10</v>
      </c>
      <c r="F14" s="15">
        <v>6</v>
      </c>
      <c r="G14" s="16">
        <f t="shared" si="2"/>
        <v>338.57142857142856</v>
      </c>
      <c r="H14" s="11">
        <f t="shared" si="3"/>
        <v>56.42857142857143</v>
      </c>
      <c r="I14" s="16">
        <f t="shared" si="4"/>
        <v>300</v>
      </c>
      <c r="J14" s="11">
        <f t="shared" si="5"/>
        <v>100</v>
      </c>
      <c r="K14" s="16">
        <f t="shared" si="6"/>
        <v>260</v>
      </c>
      <c r="L14" s="11">
        <f t="shared" si="7"/>
        <v>130</v>
      </c>
      <c r="M14" s="16">
        <f t="shared" si="8"/>
        <v>228</v>
      </c>
      <c r="N14" s="11">
        <f t="shared" si="9"/>
        <v>152</v>
      </c>
      <c r="O14" s="16">
        <f t="shared" si="10"/>
        <v>199.09090909090907</v>
      </c>
      <c r="P14" s="11">
        <f t="shared" si="11"/>
        <v>165.9090909090909</v>
      </c>
      <c r="Q14" s="16">
        <f t="shared" si="12"/>
        <v>175</v>
      </c>
      <c r="R14" s="11">
        <f t="shared" si="13"/>
        <v>175</v>
      </c>
      <c r="S14" s="16">
        <f t="shared" si="14"/>
        <v>154.6153846153846</v>
      </c>
      <c r="T14" s="11">
        <f t="shared" si="15"/>
        <v>180.3846153846154</v>
      </c>
      <c r="U14" s="16">
        <f t="shared" si="16"/>
        <v>135</v>
      </c>
      <c r="V14" s="11">
        <f t="shared" si="17"/>
        <v>180</v>
      </c>
      <c r="W14" s="16">
        <f t="shared" si="18"/>
        <v>116</v>
      </c>
      <c r="X14" s="11">
        <f t="shared" si="19"/>
        <v>174</v>
      </c>
      <c r="Y14" s="17"/>
    </row>
    <row r="15" spans="1:25" ht="15.75">
      <c r="A15" s="10">
        <v>10</v>
      </c>
      <c r="B15" s="10">
        <v>380</v>
      </c>
      <c r="C15" s="11">
        <f t="shared" si="0"/>
        <v>38</v>
      </c>
      <c r="D15" s="11">
        <f t="shared" si="1"/>
        <v>-10</v>
      </c>
      <c r="F15" s="15">
        <v>7</v>
      </c>
      <c r="G15" s="16">
        <f t="shared" si="2"/>
        <v>350</v>
      </c>
      <c r="H15" s="11">
        <f t="shared" si="3"/>
        <v>50</v>
      </c>
      <c r="I15" s="16">
        <f t="shared" si="4"/>
        <v>303.33333333333337</v>
      </c>
      <c r="J15" s="11">
        <f t="shared" si="5"/>
        <v>86.66666666666667</v>
      </c>
      <c r="K15" s="16">
        <f t="shared" si="6"/>
        <v>266</v>
      </c>
      <c r="L15" s="11">
        <f t="shared" si="7"/>
        <v>114</v>
      </c>
      <c r="M15" s="16">
        <f t="shared" si="8"/>
        <v>232.27272727272725</v>
      </c>
      <c r="N15" s="11">
        <f t="shared" si="9"/>
        <v>132.72727272727272</v>
      </c>
      <c r="O15" s="16">
        <f t="shared" si="10"/>
        <v>204.16666666666669</v>
      </c>
      <c r="P15" s="11">
        <f t="shared" si="11"/>
        <v>145.83333333333334</v>
      </c>
      <c r="Q15" s="16">
        <f t="shared" si="12"/>
        <v>180.3846153846154</v>
      </c>
      <c r="R15" s="11">
        <f t="shared" si="13"/>
        <v>154.6153846153846</v>
      </c>
      <c r="S15" s="21">
        <f t="shared" si="14"/>
        <v>157.5</v>
      </c>
      <c r="T15" s="22">
        <f t="shared" si="15"/>
        <v>157.5</v>
      </c>
      <c r="U15" s="16">
        <f t="shared" si="16"/>
        <v>135.33333333333331</v>
      </c>
      <c r="V15" s="11">
        <f t="shared" si="17"/>
        <v>154.66666666666666</v>
      </c>
      <c r="W15" s="16">
        <f t="shared" si="18"/>
        <v>105</v>
      </c>
      <c r="X15" s="11">
        <f t="shared" si="19"/>
        <v>135</v>
      </c>
      <c r="Y15" s="17"/>
    </row>
    <row r="16" spans="1:25" ht="15.75">
      <c r="A16" s="10">
        <v>11</v>
      </c>
      <c r="B16" s="10">
        <v>365</v>
      </c>
      <c r="C16" s="11">
        <f t="shared" si="0"/>
        <v>33.18181818181818</v>
      </c>
      <c r="D16" s="11">
        <f t="shared" si="1"/>
        <v>-15</v>
      </c>
      <c r="F16" s="15">
        <v>8</v>
      </c>
      <c r="G16" s="16">
        <f t="shared" si="2"/>
        <v>346.6666666666667</v>
      </c>
      <c r="H16" s="11">
        <f t="shared" si="3"/>
        <v>43.333333333333336</v>
      </c>
      <c r="I16" s="16">
        <f t="shared" si="4"/>
        <v>304</v>
      </c>
      <c r="J16" s="11">
        <f t="shared" si="5"/>
        <v>76</v>
      </c>
      <c r="K16" s="16">
        <f t="shared" si="6"/>
        <v>265.45454545454544</v>
      </c>
      <c r="L16" s="11">
        <f t="shared" si="7"/>
        <v>99.54545454545453</v>
      </c>
      <c r="M16" s="16">
        <f t="shared" si="8"/>
        <v>233.33333333333334</v>
      </c>
      <c r="N16" s="11">
        <f t="shared" si="9"/>
        <v>116.66666666666667</v>
      </c>
      <c r="O16" s="16">
        <f t="shared" si="10"/>
        <v>206.15384615384616</v>
      </c>
      <c r="P16" s="11">
        <f t="shared" si="11"/>
        <v>128.84615384615384</v>
      </c>
      <c r="Q16" s="16">
        <f t="shared" si="12"/>
        <v>180</v>
      </c>
      <c r="R16" s="11">
        <f t="shared" si="13"/>
        <v>135</v>
      </c>
      <c r="S16" s="16">
        <f t="shared" si="14"/>
        <v>154.66666666666666</v>
      </c>
      <c r="T16" s="11">
        <f t="shared" si="15"/>
        <v>135.33333333333331</v>
      </c>
      <c r="U16" s="16">
        <f t="shared" si="16"/>
        <v>120</v>
      </c>
      <c r="V16" s="11">
        <f t="shared" si="17"/>
        <v>120</v>
      </c>
      <c r="W16" s="16">
        <f t="shared" si="18"/>
        <v>70.58823529411765</v>
      </c>
      <c r="X16" s="11">
        <f t="shared" si="19"/>
        <v>79.41176470588236</v>
      </c>
      <c r="Y16" s="17"/>
    </row>
    <row r="17" spans="1:25" ht="15.75">
      <c r="A17" s="10">
        <v>12</v>
      </c>
      <c r="B17" s="10">
        <v>350</v>
      </c>
      <c r="C17" s="11">
        <f t="shared" si="0"/>
        <v>29.166666666666668</v>
      </c>
      <c r="D17" s="11">
        <f t="shared" si="1"/>
        <v>-15</v>
      </c>
      <c r="F17" s="15">
        <v>9</v>
      </c>
      <c r="G17" s="16">
        <f t="shared" si="2"/>
        <v>342</v>
      </c>
      <c r="H17" s="11">
        <f t="shared" si="3"/>
        <v>38</v>
      </c>
      <c r="I17" s="16">
        <f t="shared" si="4"/>
        <v>298.6363636363636</v>
      </c>
      <c r="J17" s="11">
        <f t="shared" si="5"/>
        <v>66.36363636363636</v>
      </c>
      <c r="K17" s="16">
        <f t="shared" si="6"/>
        <v>262.5</v>
      </c>
      <c r="L17" s="11">
        <f t="shared" si="7"/>
        <v>87.5</v>
      </c>
      <c r="M17" s="16">
        <f t="shared" si="8"/>
        <v>231.92307692307693</v>
      </c>
      <c r="N17" s="11">
        <f t="shared" si="9"/>
        <v>103.07692307692308</v>
      </c>
      <c r="O17" s="16">
        <f t="shared" si="10"/>
        <v>202.5</v>
      </c>
      <c r="P17" s="11">
        <f t="shared" si="11"/>
        <v>112.5</v>
      </c>
      <c r="Q17" s="16">
        <f t="shared" si="12"/>
        <v>174</v>
      </c>
      <c r="R17" s="11">
        <f t="shared" si="13"/>
        <v>116</v>
      </c>
      <c r="S17" s="16">
        <f t="shared" si="14"/>
        <v>135</v>
      </c>
      <c r="T17" s="11">
        <f t="shared" si="15"/>
        <v>105</v>
      </c>
      <c r="U17" s="16">
        <f t="shared" si="16"/>
        <v>79.41176470588236</v>
      </c>
      <c r="V17" s="11">
        <f t="shared" si="17"/>
        <v>70.58823529411765</v>
      </c>
      <c r="W17" s="16">
        <f t="shared" si="18"/>
        <v>0</v>
      </c>
      <c r="X17" s="11">
        <f t="shared" si="19"/>
        <v>0</v>
      </c>
      <c r="Y17" s="17"/>
    </row>
    <row r="18" spans="1:4" ht="15">
      <c r="A18" s="10">
        <v>13</v>
      </c>
      <c r="B18" s="10">
        <v>335</v>
      </c>
      <c r="C18" s="11">
        <f t="shared" si="0"/>
        <v>25.76923076923077</v>
      </c>
      <c r="D18" s="11">
        <f t="shared" si="1"/>
        <v>-15</v>
      </c>
    </row>
    <row r="19" spans="1:4" ht="15">
      <c r="A19" s="10">
        <v>14</v>
      </c>
      <c r="B19" s="10">
        <v>315</v>
      </c>
      <c r="C19" s="11">
        <f t="shared" si="0"/>
        <v>22.5</v>
      </c>
      <c r="D19" s="11">
        <f t="shared" si="1"/>
        <v>-20</v>
      </c>
    </row>
    <row r="20" spans="1:4" ht="15">
      <c r="A20" s="10">
        <v>15</v>
      </c>
      <c r="B20" s="10">
        <v>290</v>
      </c>
      <c r="C20" s="11">
        <f t="shared" si="0"/>
        <v>19.333333333333332</v>
      </c>
      <c r="D20" s="11">
        <f t="shared" si="1"/>
        <v>-25</v>
      </c>
    </row>
    <row r="21" spans="1:4" ht="15">
      <c r="A21" s="10">
        <v>16</v>
      </c>
      <c r="B21" s="10">
        <v>240</v>
      </c>
      <c r="C21" s="11">
        <f t="shared" si="0"/>
        <v>15</v>
      </c>
      <c r="D21" s="11">
        <f t="shared" si="1"/>
        <v>-50</v>
      </c>
    </row>
    <row r="22" spans="1:16" ht="15">
      <c r="A22" s="10">
        <v>17</v>
      </c>
      <c r="B22" s="10">
        <v>150</v>
      </c>
      <c r="C22" s="11">
        <f t="shared" si="0"/>
        <v>8.823529411764707</v>
      </c>
      <c r="D22" s="11">
        <f t="shared" si="1"/>
        <v>-90</v>
      </c>
      <c r="P22" s="23"/>
    </row>
    <row r="23" spans="1:4" ht="15">
      <c r="A23" s="10">
        <v>18</v>
      </c>
      <c r="B23" s="10">
        <v>0</v>
      </c>
      <c r="C23" s="11">
        <f t="shared" si="0"/>
        <v>0</v>
      </c>
      <c r="D23" s="11">
        <f t="shared" si="1"/>
        <v>-150</v>
      </c>
    </row>
    <row r="27" ht="15">
      <c r="N27" s="23"/>
    </row>
  </sheetData>
  <printOptions/>
  <pageMargins left="0.3" right="0.3" top="0.3" bottom="0.3" header="0" footer="0"/>
  <pageSetup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